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oncowie/Downloads/"/>
    </mc:Choice>
  </mc:AlternateContent>
  <xr:revisionPtr revIDLastSave="0" documentId="13_ncr:1_{F69F3D79-E72F-934A-A283-5F4A9F52D95C}" xr6:coauthVersionLast="36" xr6:coauthVersionMax="36" xr10:uidLastSave="{00000000-0000-0000-0000-000000000000}"/>
  <bookViews>
    <workbookView xWindow="0" yWindow="760" windowWidth="34200" windowHeight="21380" xr2:uid="{00000000-000D-0000-FFFF-FFFF00000000}"/>
  </bookViews>
  <sheets>
    <sheet name="CashFlow" sheetId="1" r:id="rId1"/>
    <sheet name="Assumptions" sheetId="2" r:id="rId2"/>
  </sheets>
  <calcPr calcId="181029"/>
</workbook>
</file>

<file path=xl/calcChain.xml><?xml version="1.0" encoding="utf-8"?>
<calcChain xmlns="http://schemas.openxmlformats.org/spreadsheetml/2006/main">
  <c r="K14" i="1" l="1"/>
  <c r="E14" i="1"/>
  <c r="L14" i="1" s="1"/>
  <c r="L13" i="1"/>
  <c r="K13" i="1"/>
  <c r="E13" i="1"/>
  <c r="K12" i="1"/>
  <c r="E12" i="1"/>
  <c r="L12" i="1" s="1"/>
  <c r="K11" i="1"/>
  <c r="L11" i="1" s="1"/>
  <c r="E11" i="1"/>
  <c r="K10" i="1"/>
  <c r="L10" i="1" s="1"/>
  <c r="E10" i="1"/>
  <c r="K9" i="1"/>
  <c r="E9" i="1"/>
  <c r="L9" i="1" s="1"/>
  <c r="K8" i="1"/>
  <c r="E8" i="1"/>
  <c r="L8" i="1" s="1"/>
  <c r="K7" i="1"/>
  <c r="E7" i="1"/>
  <c r="L7" i="1" s="1"/>
  <c r="K6" i="1"/>
  <c r="E6" i="1"/>
  <c r="L6" i="1" s="1"/>
  <c r="L5" i="1"/>
  <c r="K5" i="1"/>
  <c r="E5" i="1"/>
  <c r="K4" i="1"/>
  <c r="E4" i="1"/>
  <c r="L4" i="1" s="1"/>
  <c r="K3" i="1"/>
  <c r="L3" i="1" s="1"/>
  <c r="E3" i="1"/>
  <c r="K2" i="1"/>
  <c r="E2" i="1"/>
  <c r="L2" i="1" l="1"/>
  <c r="M2" i="1" s="1"/>
  <c r="B3" i="1" s="1"/>
  <c r="M3" i="1" s="1"/>
  <c r="B4" i="1" s="1"/>
  <c r="M4" i="1" s="1"/>
  <c r="B5" i="1" s="1"/>
  <c r="M5" i="1" s="1"/>
  <c r="B6" i="1" s="1"/>
  <c r="M6" i="1" s="1"/>
  <c r="B7" i="1" s="1"/>
  <c r="M7" i="1" s="1"/>
  <c r="B8" i="1" s="1"/>
  <c r="M8" i="1" s="1"/>
  <c r="B9" i="1" s="1"/>
  <c r="M9" i="1" s="1"/>
  <c r="B10" i="1" s="1"/>
  <c r="M10" i="1" s="1"/>
  <c r="B11" i="1" s="1"/>
  <c r="M11" i="1" s="1"/>
  <c r="B12" i="1" s="1"/>
  <c r="M12" i="1" s="1"/>
  <c r="B13" i="1" s="1"/>
  <c r="M13" i="1" s="1"/>
  <c r="B14" i="1" s="1"/>
  <c r="M14" i="1" s="1"/>
</calcChain>
</file>

<file path=xl/sharedStrings.xml><?xml version="1.0" encoding="utf-8"?>
<sst xmlns="http://schemas.openxmlformats.org/spreadsheetml/2006/main" count="29" uniqueCount="28">
  <si>
    <t>Week Ending</t>
  </si>
  <si>
    <t>Beginning Cash Balance</t>
  </si>
  <si>
    <t>Sales Receipts</t>
  </si>
  <si>
    <t>Other Receipts</t>
  </si>
  <si>
    <t>Total Cash In</t>
  </si>
  <si>
    <t>Inventory Purchases</t>
  </si>
  <si>
    <t>Payroll</t>
  </si>
  <si>
    <t>Rent</t>
  </si>
  <si>
    <t>Marketing</t>
  </si>
  <si>
    <t>Other Expenses</t>
  </si>
  <si>
    <t>Total Cash Out</t>
  </si>
  <si>
    <t>Net Cash Flow</t>
  </si>
  <si>
    <t>Ending Cash Balance</t>
  </si>
  <si>
    <t>Notes</t>
  </si>
  <si>
    <t>Variable</t>
  </si>
  <si>
    <t>Your Input</t>
  </si>
  <si>
    <t>Sales Growth Scenario (+/-%)</t>
  </si>
  <si>
    <t>COGS % of Sales</t>
  </si>
  <si>
    <t>Avg Inventory Lead Time (days)</t>
  </si>
  <si>
    <t>Tariff Rate (%)</t>
  </si>
  <si>
    <t>Payroll Frequency (weeks)</t>
  </si>
  <si>
    <t>Desired Cash Buffer (weeks)</t>
  </si>
  <si>
    <t>Adjust for seasonality or promos</t>
  </si>
  <si>
    <t>Typical 50‑60% in specialty retail</t>
  </si>
  <si>
    <t>Vendor shipping + receiving time</t>
  </si>
  <si>
    <t>Blended duty on imports</t>
  </si>
  <si>
    <t>e.g., 2 weeks</t>
  </si>
  <si>
    <t>Aim for ≥ 4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</si>
</sst>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44" fontId="1" fillId="0" borderId="1" xfId="1" applyFont="1" applyBorder="1" applyAlignment="1">
      <alignment horizontal="center" vertical="top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17</xdr:row>
      <xdr:rowOff>50800</xdr:rowOff>
    </xdr:from>
    <xdr:to>
      <xdr:col>1</xdr:col>
      <xdr:colOff>800100</xdr:colOff>
      <xdr:row>21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CD5E5-48D3-2547-8CBD-E8C2786B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3289300"/>
          <a:ext cx="73660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E20" sqref="E20"/>
    </sheetView>
  </sheetViews>
  <sheetFormatPr baseColWidth="10" defaultColWidth="8.83203125" defaultRowHeight="15" x14ac:dyDescent="0.2"/>
  <cols>
    <col min="2" max="2" width="11.1640625" style="3" bestFit="1" customWidth="1"/>
    <col min="3" max="3" width="16.1640625" style="3" customWidth="1"/>
    <col min="4" max="4" width="17" style="3" customWidth="1"/>
    <col min="5" max="5" width="11.1640625" style="3" bestFit="1" customWidth="1"/>
    <col min="6" max="6" width="28.6640625" style="3" customWidth="1"/>
    <col min="7" max="8" width="10.1640625" style="3" bestFit="1" customWidth="1"/>
    <col min="9" max="9" width="9" style="3" bestFit="1" customWidth="1"/>
    <col min="10" max="10" width="10.1640625" style="3" bestFit="1" customWidth="1"/>
    <col min="11" max="11" width="16.6640625" style="3" customWidth="1"/>
    <col min="12" max="12" width="17.6640625" style="3" customWidth="1"/>
    <col min="13" max="13" width="11.1640625" style="3" bestFit="1" customWidth="1"/>
  </cols>
  <sheetData>
    <row r="1" spans="1:1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</row>
    <row r="2" spans="1:14" x14ac:dyDescent="0.2">
      <c r="B2" s="3">
        <v>50000</v>
      </c>
      <c r="C2" s="3">
        <v>25000</v>
      </c>
      <c r="E2" s="3">
        <f t="shared" ref="E2:E14" si="0">SUM(C2:D2)</f>
        <v>25000</v>
      </c>
      <c r="F2" s="3">
        <v>10000</v>
      </c>
      <c r="G2" s="3">
        <v>1500</v>
      </c>
      <c r="H2" s="3">
        <v>2500</v>
      </c>
      <c r="I2" s="3">
        <v>500</v>
      </c>
      <c r="J2" s="3">
        <v>2000</v>
      </c>
      <c r="K2" s="3">
        <f t="shared" ref="K2:K14" si="1">SUM(F2:J2)</f>
        <v>16500</v>
      </c>
      <c r="L2" s="3">
        <f t="shared" ref="L2:L14" si="2">E2-K2</f>
        <v>8500</v>
      </c>
      <c r="M2" s="3">
        <f t="shared" ref="M2:M14" si="3">B2+L2</f>
        <v>58500</v>
      </c>
    </row>
    <row r="3" spans="1:14" x14ac:dyDescent="0.2">
      <c r="B3" s="3">
        <f t="shared" ref="B3:B14" si="4">M2</f>
        <v>58500</v>
      </c>
      <c r="E3" s="3">
        <f t="shared" si="0"/>
        <v>0</v>
      </c>
      <c r="K3" s="3">
        <f t="shared" si="1"/>
        <v>0</v>
      </c>
      <c r="L3" s="3">
        <f t="shared" si="2"/>
        <v>0</v>
      </c>
      <c r="M3" s="3">
        <f t="shared" si="3"/>
        <v>58500</v>
      </c>
    </row>
    <row r="4" spans="1:14" x14ac:dyDescent="0.2">
      <c r="B4" s="3">
        <f t="shared" si="4"/>
        <v>58500</v>
      </c>
      <c r="E4" s="3">
        <f t="shared" si="0"/>
        <v>0</v>
      </c>
      <c r="K4" s="3">
        <f t="shared" si="1"/>
        <v>0</v>
      </c>
      <c r="L4" s="3">
        <f t="shared" si="2"/>
        <v>0</v>
      </c>
      <c r="M4" s="3">
        <f t="shared" si="3"/>
        <v>58500</v>
      </c>
    </row>
    <row r="5" spans="1:14" x14ac:dyDescent="0.2">
      <c r="B5" s="3">
        <f t="shared" si="4"/>
        <v>58500</v>
      </c>
      <c r="E5" s="3">
        <f t="shared" si="0"/>
        <v>0</v>
      </c>
      <c r="K5" s="3">
        <f t="shared" si="1"/>
        <v>0</v>
      </c>
      <c r="L5" s="3">
        <f t="shared" si="2"/>
        <v>0</v>
      </c>
      <c r="M5" s="3">
        <f t="shared" si="3"/>
        <v>58500</v>
      </c>
    </row>
    <row r="6" spans="1:14" x14ac:dyDescent="0.2">
      <c r="B6" s="3">
        <f t="shared" si="4"/>
        <v>58500</v>
      </c>
      <c r="E6" s="3">
        <f t="shared" si="0"/>
        <v>0</v>
      </c>
      <c r="K6" s="3">
        <f t="shared" si="1"/>
        <v>0</v>
      </c>
      <c r="L6" s="3">
        <f t="shared" si="2"/>
        <v>0</v>
      </c>
      <c r="M6" s="3">
        <f t="shared" si="3"/>
        <v>58500</v>
      </c>
    </row>
    <row r="7" spans="1:14" x14ac:dyDescent="0.2">
      <c r="B7" s="3">
        <f t="shared" si="4"/>
        <v>58500</v>
      </c>
      <c r="E7" s="3">
        <f t="shared" si="0"/>
        <v>0</v>
      </c>
      <c r="K7" s="3">
        <f t="shared" si="1"/>
        <v>0</v>
      </c>
      <c r="L7" s="3">
        <f t="shared" si="2"/>
        <v>0</v>
      </c>
      <c r="M7" s="3">
        <f t="shared" si="3"/>
        <v>58500</v>
      </c>
    </row>
    <row r="8" spans="1:14" x14ac:dyDescent="0.2">
      <c r="B8" s="3">
        <f t="shared" si="4"/>
        <v>58500</v>
      </c>
      <c r="E8" s="3">
        <f t="shared" si="0"/>
        <v>0</v>
      </c>
      <c r="K8" s="3">
        <f t="shared" si="1"/>
        <v>0</v>
      </c>
      <c r="L8" s="3">
        <f t="shared" si="2"/>
        <v>0</v>
      </c>
      <c r="M8" s="3">
        <f t="shared" si="3"/>
        <v>58500</v>
      </c>
    </row>
    <row r="9" spans="1:14" x14ac:dyDescent="0.2">
      <c r="B9" s="3">
        <f t="shared" si="4"/>
        <v>58500</v>
      </c>
      <c r="E9" s="3">
        <f t="shared" si="0"/>
        <v>0</v>
      </c>
      <c r="K9" s="3">
        <f t="shared" si="1"/>
        <v>0</v>
      </c>
      <c r="L9" s="3">
        <f t="shared" si="2"/>
        <v>0</v>
      </c>
      <c r="M9" s="3">
        <f t="shared" si="3"/>
        <v>58500</v>
      </c>
    </row>
    <row r="10" spans="1:14" x14ac:dyDescent="0.2">
      <c r="B10" s="3">
        <f t="shared" si="4"/>
        <v>58500</v>
      </c>
      <c r="E10" s="3">
        <f t="shared" si="0"/>
        <v>0</v>
      </c>
      <c r="K10" s="3">
        <f t="shared" si="1"/>
        <v>0</v>
      </c>
      <c r="L10" s="3">
        <f t="shared" si="2"/>
        <v>0</v>
      </c>
      <c r="M10" s="3">
        <f t="shared" si="3"/>
        <v>58500</v>
      </c>
    </row>
    <row r="11" spans="1:14" x14ac:dyDescent="0.2">
      <c r="B11" s="3">
        <f t="shared" si="4"/>
        <v>58500</v>
      </c>
      <c r="E11" s="3">
        <f t="shared" si="0"/>
        <v>0</v>
      </c>
      <c r="K11" s="3">
        <f t="shared" si="1"/>
        <v>0</v>
      </c>
      <c r="L11" s="3">
        <f t="shared" si="2"/>
        <v>0</v>
      </c>
      <c r="M11" s="3">
        <f t="shared" si="3"/>
        <v>58500</v>
      </c>
    </row>
    <row r="12" spans="1:14" x14ac:dyDescent="0.2">
      <c r="B12" s="3">
        <f t="shared" si="4"/>
        <v>58500</v>
      </c>
      <c r="E12" s="3">
        <f t="shared" si="0"/>
        <v>0</v>
      </c>
      <c r="K12" s="3">
        <f t="shared" si="1"/>
        <v>0</v>
      </c>
      <c r="L12" s="3">
        <f t="shared" si="2"/>
        <v>0</v>
      </c>
      <c r="M12" s="3">
        <f t="shared" si="3"/>
        <v>58500</v>
      </c>
    </row>
    <row r="13" spans="1:14" x14ac:dyDescent="0.2">
      <c r="B13" s="3">
        <f t="shared" si="4"/>
        <v>58500</v>
      </c>
      <c r="E13" s="3">
        <f t="shared" si="0"/>
        <v>0</v>
      </c>
      <c r="K13" s="3">
        <f t="shared" si="1"/>
        <v>0</v>
      </c>
      <c r="L13" s="3">
        <f t="shared" si="2"/>
        <v>0</v>
      </c>
      <c r="M13" s="3">
        <f t="shared" si="3"/>
        <v>58500</v>
      </c>
    </row>
    <row r="14" spans="1:14" x14ac:dyDescent="0.2">
      <c r="B14" s="3">
        <f t="shared" si="4"/>
        <v>58500</v>
      </c>
      <c r="E14" s="3">
        <f t="shared" si="0"/>
        <v>0</v>
      </c>
      <c r="K14" s="3">
        <f t="shared" si="1"/>
        <v>0</v>
      </c>
      <c r="L14" s="3">
        <f t="shared" si="2"/>
        <v>0</v>
      </c>
      <c r="M14" s="3">
        <f t="shared" si="3"/>
        <v>58500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/>
  </sheetViews>
  <sheetFormatPr baseColWidth="10" defaultColWidth="8.83203125" defaultRowHeight="15" x14ac:dyDescent="0.2"/>
  <sheetData>
    <row r="1" spans="1:3" x14ac:dyDescent="0.2">
      <c r="A1" s="1" t="s">
        <v>14</v>
      </c>
      <c r="B1" s="1" t="s">
        <v>15</v>
      </c>
      <c r="C1" s="1" t="s">
        <v>13</v>
      </c>
    </row>
    <row r="2" spans="1:3" x14ac:dyDescent="0.2">
      <c r="A2" t="s">
        <v>16</v>
      </c>
      <c r="C2" t="s">
        <v>22</v>
      </c>
    </row>
    <row r="3" spans="1:3" x14ac:dyDescent="0.2">
      <c r="A3" t="s">
        <v>17</v>
      </c>
      <c r="C3" t="s">
        <v>23</v>
      </c>
    </row>
    <row r="4" spans="1:3" x14ac:dyDescent="0.2">
      <c r="A4" t="s">
        <v>18</v>
      </c>
      <c r="C4" t="s">
        <v>24</v>
      </c>
    </row>
    <row r="5" spans="1:3" x14ac:dyDescent="0.2">
      <c r="A5" t="s">
        <v>19</v>
      </c>
      <c r="C5" t="s">
        <v>25</v>
      </c>
    </row>
    <row r="6" spans="1:3" x14ac:dyDescent="0.2">
      <c r="A6" t="s">
        <v>20</v>
      </c>
      <c r="C6" t="s">
        <v>26</v>
      </c>
    </row>
    <row r="7" spans="1:3" x14ac:dyDescent="0.2">
      <c r="A7" t="s">
        <v>21</v>
      </c>
      <c r="C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CashFlow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2025-05-18T00:25:02Z</dcterms:created>
  <dcterms:modified xsi:type="dcterms:W3CDTF">2025-05-18T00:28:56Z</dcterms:modified>
</cp:coreProperties>
</file>